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ero.local\al\PLANEJAMENTO\Portal Transparência\Receitas e Despesas\Receita\"/>
    </mc:Choice>
  </mc:AlternateContent>
  <xr:revisionPtr revIDLastSave="0" documentId="8_{8F325EA3-B0F3-4219-8AEF-4F0664E9EE82}" xr6:coauthVersionLast="47" xr6:coauthVersionMax="47" xr10:uidLastSave="{00000000-0000-0000-0000-000000000000}"/>
  <bookViews>
    <workbookView xWindow="-120" yWindow="-120" windowWidth="29040" windowHeight="15840" xr2:uid="{0A34DEA0-B680-4276-905C-F0F09ED5B16E}"/>
  </bookViews>
  <sheets>
    <sheet name="DUODÉCIMOS RECEBIDOS em 2020" sheetId="1" r:id="rId1"/>
  </sheets>
  <definedNames>
    <definedName name="_xlnm._FilterDatabase" localSheetId="0" hidden="1">'DUODÉCIMOS RECEBIDOS em 2020'!$A$5:$I$16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E18" i="1"/>
  <c r="D18" i="1"/>
  <c r="I17" i="1"/>
  <c r="G17" i="1"/>
  <c r="I16" i="1"/>
  <c r="G16" i="1"/>
  <c r="I15" i="1"/>
  <c r="G15" i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I7" i="1"/>
  <c r="G7" i="1"/>
  <c r="G18" i="1" s="1"/>
  <c r="I6" i="1"/>
  <c r="G6" i="1"/>
  <c r="H6" i="1" s="1"/>
  <c r="H7" i="1" l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l="1"/>
</calcChain>
</file>

<file path=xl/sharedStrings.xml><?xml version="1.0" encoding="utf-8"?>
<sst xmlns="http://schemas.openxmlformats.org/spreadsheetml/2006/main" count="37" uniqueCount="25">
  <si>
    <t>DUODÉCIMOS RECEBIDOS - 2020</t>
  </si>
  <si>
    <t>ASSEMBLEIA LEGISLATIVA DO ESTADO DE RONDÔNIA</t>
  </si>
  <si>
    <r>
      <t xml:space="preserve">MÊS
</t>
    </r>
    <r>
      <rPr>
        <b/>
        <sz val="8"/>
        <color theme="0"/>
        <rFont val="Calibri"/>
        <family val="2"/>
        <scheme val="minor"/>
      </rPr>
      <t>Apuração da Receita</t>
    </r>
  </si>
  <si>
    <r>
      <t xml:space="preserve">MÊS
</t>
    </r>
    <r>
      <rPr>
        <b/>
        <sz val="8"/>
        <color theme="0"/>
        <rFont val="Calibri"/>
        <family val="2"/>
        <scheme val="minor"/>
      </rPr>
      <t>Repasse de Duodécimo</t>
    </r>
  </si>
  <si>
    <t>LEGISLAÇÃO</t>
  </si>
  <si>
    <t>VALOR INICIAL 
Previsto</t>
  </si>
  <si>
    <t>DUODÉCIMO
Apurado pelo TCE/RO</t>
  </si>
  <si>
    <t>VALOR REPASSADO
Realizado</t>
  </si>
  <si>
    <r>
      <t xml:space="preserve">DIFERENÇA
</t>
    </r>
    <r>
      <rPr>
        <b/>
        <sz val="8"/>
        <color theme="0"/>
        <rFont val="Calibri"/>
        <family val="2"/>
        <scheme val="minor"/>
      </rPr>
      <t>Previsto x Repassado</t>
    </r>
  </si>
  <si>
    <r>
      <t xml:space="preserve">DIFERENÇA 
</t>
    </r>
    <r>
      <rPr>
        <b/>
        <sz val="8"/>
        <color theme="0"/>
        <rFont val="Calibri"/>
        <family val="2"/>
        <scheme val="minor"/>
      </rPr>
      <t>Acumulado</t>
    </r>
  </si>
  <si>
    <r>
      <t xml:space="preserve">% 
</t>
    </r>
    <r>
      <rPr>
        <b/>
        <sz val="8"/>
        <color theme="0"/>
        <rFont val="Calibri"/>
        <family val="2"/>
        <scheme val="minor"/>
      </rPr>
      <t xml:space="preserve"> Repassado x Previsto </t>
    </r>
  </si>
  <si>
    <t>Dezembro</t>
  </si>
  <si>
    <t>Janeiro</t>
  </si>
  <si>
    <r>
      <rPr>
        <b/>
        <sz val="11"/>
        <rFont val="Calibri"/>
        <family val="2"/>
        <scheme val="minor"/>
      </rPr>
      <t>Decreto n.º 24.651, de 7 de janeiro de 2020.</t>
    </r>
    <r>
      <rPr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Anexo III - Cronograma Mensal de Desembolso - Exercício 2020</t>
    </r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</si>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</sst>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8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6"/>
      <color rgb="FF151F26"/>
      <name val="ArialMT-Identity-H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4" fontId="8" fillId="4" borderId="1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left"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/>
    </xf>
    <xf numFmtId="4" fontId="1" fillId="2" borderId="6" xfId="0" quotePrefix="1" applyNumberFormat="1" applyFont="1" applyFill="1" applyBorder="1" applyAlignment="1">
      <alignment horizontal="center" vertical="center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0</xdr:col>
      <xdr:colOff>1162050</xdr:colOff>
      <xdr:row>3</xdr:row>
      <xdr:rowOff>209550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2969AC8-3213-4ADC-8635-ADD13EC5E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85725"/>
          <a:ext cx="1057275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964EB-BB6D-44C0-9819-4CF82DB4990D}">
  <sheetPr>
    <pageSetUpPr fitToPage="1"/>
  </sheetPr>
  <dimension ref="A1:I20"/>
  <sheetViews>
    <sheetView showGridLines="0" tabSelected="1" zoomScaleNormal="100" workbookViewId="0">
      <selection activeCell="A20" sqref="A20:XFD29"/>
    </sheetView>
  </sheetViews>
  <sheetFormatPr defaultRowHeight="12.75" x14ac:dyDescent="0.25"/>
  <cols>
    <col min="1" max="2" width="17.5703125" style="1" customWidth="1"/>
    <col min="3" max="3" width="51.42578125" style="1" customWidth="1"/>
    <col min="4" max="4" width="18.42578125" style="1" customWidth="1"/>
    <col min="5" max="5" width="24.140625" style="1" customWidth="1"/>
    <col min="6" max="6" width="24.85546875" style="1" customWidth="1"/>
    <col min="7" max="7" width="18.7109375" style="1" customWidth="1"/>
    <col min="8" max="8" width="18.5703125" style="1" customWidth="1"/>
    <col min="9" max="9" width="14.7109375" style="1" customWidth="1"/>
    <col min="10" max="10" width="21" style="1" customWidth="1"/>
    <col min="11" max="16384" width="9.140625" style="1"/>
  </cols>
  <sheetData>
    <row r="1" spans="1:9" ht="18.75" customHeight="1" x14ac:dyDescent="0.25"/>
    <row r="2" spans="1:9" ht="18.75" customHeight="1" x14ac:dyDescent="0.25">
      <c r="B2" s="2" t="s">
        <v>0</v>
      </c>
      <c r="C2" s="2"/>
      <c r="D2" s="2"/>
      <c r="E2" s="2"/>
      <c r="F2" s="2"/>
      <c r="G2" s="2"/>
      <c r="H2" s="2"/>
      <c r="I2" s="3"/>
    </row>
    <row r="3" spans="1:9" ht="13.5" customHeight="1" x14ac:dyDescent="0.25">
      <c r="B3" s="4" t="s">
        <v>1</v>
      </c>
      <c r="C3" s="4"/>
      <c r="D3" s="4"/>
      <c r="E3" s="4"/>
      <c r="F3" s="4"/>
      <c r="G3" s="4"/>
      <c r="H3" s="4"/>
      <c r="I3" s="5"/>
    </row>
    <row r="4" spans="1:9" ht="21.75" customHeight="1" thickBot="1" x14ac:dyDescent="0.3">
      <c r="A4" s="6"/>
      <c r="B4" s="6"/>
      <c r="C4" s="6"/>
    </row>
    <row r="5" spans="1:9" ht="36" customHeight="1" thickBot="1" x14ac:dyDescent="0.3">
      <c r="A5" s="7" t="s">
        <v>2</v>
      </c>
      <c r="B5" s="7" t="s">
        <v>3</v>
      </c>
      <c r="C5" s="8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20.100000000000001" customHeight="1" thickBot="1" x14ac:dyDescent="0.3">
      <c r="A6" s="9" t="s">
        <v>11</v>
      </c>
      <c r="B6" s="9" t="s">
        <v>12</v>
      </c>
      <c r="C6" s="10" t="s">
        <v>13</v>
      </c>
      <c r="D6" s="11">
        <v>21571611</v>
      </c>
      <c r="E6" s="11">
        <v>27033824.510000002</v>
      </c>
      <c r="F6" s="11">
        <v>27033824.510000002</v>
      </c>
      <c r="G6" s="11">
        <f>F6-D6</f>
        <v>5462213.5100000016</v>
      </c>
      <c r="H6" s="11">
        <f>G6</f>
        <v>5462213.5100000016</v>
      </c>
      <c r="I6" s="11">
        <f>(F6/D6-1)*100</f>
        <v>25.321305441675189</v>
      </c>
    </row>
    <row r="7" spans="1:9" ht="20.100000000000001" customHeight="1" thickBot="1" x14ac:dyDescent="0.3">
      <c r="A7" s="9" t="s">
        <v>12</v>
      </c>
      <c r="B7" s="9" t="s">
        <v>14</v>
      </c>
      <c r="C7" s="12"/>
      <c r="D7" s="11">
        <v>20802624</v>
      </c>
      <c r="E7" s="11">
        <v>21813160.940000001</v>
      </c>
      <c r="F7" s="11">
        <v>21813160.940000001</v>
      </c>
      <c r="G7" s="11">
        <f t="shared" ref="G7:G17" si="0">F7-D7</f>
        <v>1010536.9400000013</v>
      </c>
      <c r="H7" s="11">
        <f t="shared" ref="H7:H17" si="1">H6+G7</f>
        <v>6472750.450000003</v>
      </c>
      <c r="I7" s="11">
        <f t="shared" ref="I7:I12" si="2">(F7/D7-1)*100</f>
        <v>4.8577378507634439</v>
      </c>
    </row>
    <row r="8" spans="1:9" ht="20.100000000000001" customHeight="1" thickBot="1" x14ac:dyDescent="0.3">
      <c r="A8" s="9" t="s">
        <v>14</v>
      </c>
      <c r="B8" s="9" t="s">
        <v>15</v>
      </c>
      <c r="C8" s="12"/>
      <c r="D8" s="11">
        <v>19217631</v>
      </c>
      <c r="E8" s="11">
        <v>26135113.780000001</v>
      </c>
      <c r="F8" s="11">
        <v>26135113.780000001</v>
      </c>
      <c r="G8" s="11">
        <f t="shared" si="0"/>
        <v>6917482.7800000012</v>
      </c>
      <c r="H8" s="11">
        <f t="shared" si="1"/>
        <v>13390233.230000004</v>
      </c>
      <c r="I8" s="11">
        <f t="shared" si="2"/>
        <v>35.995502151123638</v>
      </c>
    </row>
    <row r="9" spans="1:9" ht="20.100000000000001" customHeight="1" thickBot="1" x14ac:dyDescent="0.3">
      <c r="A9" s="9" t="s">
        <v>15</v>
      </c>
      <c r="B9" s="9" t="s">
        <v>16</v>
      </c>
      <c r="C9" s="12"/>
      <c r="D9" s="11">
        <v>19756376</v>
      </c>
      <c r="E9" s="11">
        <v>19380730.449999999</v>
      </c>
      <c r="F9" s="11">
        <v>19380730.449999999</v>
      </c>
      <c r="G9" s="11">
        <f t="shared" si="0"/>
        <v>-375645.55000000075</v>
      </c>
      <c r="H9" s="11">
        <f t="shared" si="1"/>
        <v>13014587.680000003</v>
      </c>
      <c r="I9" s="11">
        <f t="shared" si="2"/>
        <v>-1.9013889490663738</v>
      </c>
    </row>
    <row r="10" spans="1:9" ht="20.100000000000001" customHeight="1" thickBot="1" x14ac:dyDescent="0.3">
      <c r="A10" s="9" t="s">
        <v>16</v>
      </c>
      <c r="B10" s="9" t="s">
        <v>17</v>
      </c>
      <c r="C10" s="12"/>
      <c r="D10" s="11">
        <v>22009688</v>
      </c>
      <c r="E10" s="11">
        <v>19032359.309999999</v>
      </c>
      <c r="F10" s="11">
        <v>19032359.309999999</v>
      </c>
      <c r="G10" s="11">
        <f t="shared" si="0"/>
        <v>-2977328.6900000013</v>
      </c>
      <c r="H10" s="11">
        <f t="shared" si="1"/>
        <v>10037258.990000002</v>
      </c>
      <c r="I10" s="11">
        <f t="shared" si="2"/>
        <v>-13.527355271914809</v>
      </c>
    </row>
    <row r="11" spans="1:9" ht="20.100000000000001" customHeight="1" thickBot="1" x14ac:dyDescent="0.3">
      <c r="A11" s="9" t="s">
        <v>17</v>
      </c>
      <c r="B11" s="9" t="s">
        <v>18</v>
      </c>
      <c r="C11" s="12"/>
      <c r="D11" s="11">
        <v>21891873</v>
      </c>
      <c r="E11" s="11">
        <v>18938344.280000001</v>
      </c>
      <c r="F11" s="11">
        <v>18938344.280000001</v>
      </c>
      <c r="G11" s="11">
        <f t="shared" si="0"/>
        <v>-2953528.7199999988</v>
      </c>
      <c r="H11" s="11">
        <f t="shared" si="1"/>
        <v>7083730.2700000033</v>
      </c>
      <c r="I11" s="11">
        <f t="shared" si="2"/>
        <v>-13.491439129032035</v>
      </c>
    </row>
    <row r="12" spans="1:9" ht="20.100000000000001" customHeight="1" thickBot="1" x14ac:dyDescent="0.3">
      <c r="A12" s="9" t="s">
        <v>18</v>
      </c>
      <c r="B12" s="9" t="s">
        <v>19</v>
      </c>
      <c r="C12" s="12"/>
      <c r="D12" s="11">
        <v>21011929</v>
      </c>
      <c r="E12" s="11">
        <v>25322043.109999999</v>
      </c>
      <c r="F12" s="11">
        <v>25322043.109999999</v>
      </c>
      <c r="G12" s="11">
        <f t="shared" si="0"/>
        <v>4310114.1099999994</v>
      </c>
      <c r="H12" s="11">
        <f t="shared" si="1"/>
        <v>11393844.380000003</v>
      </c>
      <c r="I12" s="11">
        <f t="shared" si="2"/>
        <v>20.512700713961095</v>
      </c>
    </row>
    <row r="13" spans="1:9" ht="20.100000000000001" customHeight="1" thickBot="1" x14ac:dyDescent="0.3">
      <c r="A13" s="9" t="s">
        <v>19</v>
      </c>
      <c r="B13" s="9" t="s">
        <v>20</v>
      </c>
      <c r="C13" s="12"/>
      <c r="D13" s="11">
        <v>20722636</v>
      </c>
      <c r="E13" s="11">
        <v>22013675.68</v>
      </c>
      <c r="F13" s="11">
        <v>22013675.68</v>
      </c>
      <c r="G13" s="11">
        <f t="shared" si="0"/>
        <v>1291039.6799999997</v>
      </c>
      <c r="H13" s="11">
        <f t="shared" si="1"/>
        <v>12684884.060000002</v>
      </c>
      <c r="I13" s="11">
        <f>(F13/D13-1)*100</f>
        <v>6.2300938934602756</v>
      </c>
    </row>
    <row r="14" spans="1:9" ht="20.100000000000001" customHeight="1" thickBot="1" x14ac:dyDescent="0.3">
      <c r="A14" s="9" t="s">
        <v>20</v>
      </c>
      <c r="B14" s="9" t="s">
        <v>21</v>
      </c>
      <c r="C14" s="12"/>
      <c r="D14" s="11">
        <v>19444732</v>
      </c>
      <c r="E14" s="11">
        <v>22081133.309999999</v>
      </c>
      <c r="F14" s="11">
        <v>22081133.309999999</v>
      </c>
      <c r="G14" s="11">
        <f t="shared" si="0"/>
        <v>2636401.3099999987</v>
      </c>
      <c r="H14" s="11">
        <f t="shared" si="1"/>
        <v>15321285.370000001</v>
      </c>
      <c r="I14" s="11">
        <f t="shared" ref="I14:I17" si="3">(F14/D14-1)*100</f>
        <v>13.558434798689945</v>
      </c>
    </row>
    <row r="15" spans="1:9" ht="20.100000000000001" customHeight="1" thickBot="1" x14ac:dyDescent="0.3">
      <c r="A15" s="9" t="s">
        <v>21</v>
      </c>
      <c r="B15" s="9" t="s">
        <v>22</v>
      </c>
      <c r="C15" s="12"/>
      <c r="D15" s="11">
        <v>19965768</v>
      </c>
      <c r="E15" s="11">
        <v>21241046.960000001</v>
      </c>
      <c r="F15" s="11">
        <v>21241046.960000001</v>
      </c>
      <c r="G15" s="11">
        <f t="shared" si="0"/>
        <v>1275278.9600000009</v>
      </c>
      <c r="H15" s="11">
        <f t="shared" si="1"/>
        <v>16596564.330000002</v>
      </c>
      <c r="I15" s="11">
        <f t="shared" si="3"/>
        <v>6.3873273494913896</v>
      </c>
    </row>
    <row r="16" spans="1:9" ht="20.100000000000001" customHeight="1" thickBot="1" x14ac:dyDescent="0.3">
      <c r="A16" s="9" t="s">
        <v>22</v>
      </c>
      <c r="B16" s="9" t="s">
        <v>23</v>
      </c>
      <c r="C16" s="12"/>
      <c r="D16" s="11">
        <v>20515933</v>
      </c>
      <c r="E16" s="11">
        <v>24198374.149999999</v>
      </c>
      <c r="F16" s="11">
        <v>24198374.149999999</v>
      </c>
      <c r="G16" s="11">
        <f t="shared" si="0"/>
        <v>3682441.1499999985</v>
      </c>
      <c r="H16" s="11">
        <f t="shared" si="1"/>
        <v>20279005.48</v>
      </c>
      <c r="I16" s="11">
        <f t="shared" si="3"/>
        <v>17.949177110297644</v>
      </c>
    </row>
    <row r="17" spans="1:9" ht="20.100000000000001" customHeight="1" thickBot="1" x14ac:dyDescent="0.3">
      <c r="A17" s="9" t="s">
        <v>23</v>
      </c>
      <c r="B17" s="9" t="s">
        <v>11</v>
      </c>
      <c r="C17" s="12"/>
      <c r="D17" s="11">
        <v>27377319</v>
      </c>
      <c r="E17" s="11">
        <v>25165492.370000001</v>
      </c>
      <c r="F17" s="11">
        <v>25165492.370000001</v>
      </c>
      <c r="G17" s="11">
        <f t="shared" si="0"/>
        <v>-2211826.629999999</v>
      </c>
      <c r="H17" s="11">
        <f t="shared" si="1"/>
        <v>18067178.850000001</v>
      </c>
      <c r="I17" s="11">
        <f t="shared" si="3"/>
        <v>-8.0790475867998595</v>
      </c>
    </row>
    <row r="18" spans="1:9" ht="23.25" customHeight="1" thickBot="1" x14ac:dyDescent="0.3">
      <c r="A18" s="13"/>
      <c r="B18" s="14"/>
      <c r="C18" s="14"/>
      <c r="D18" s="14">
        <f>SUM(D6:D17)</f>
        <v>254288120</v>
      </c>
      <c r="E18" s="14">
        <f>SUM(E6:E17)</f>
        <v>272355298.85000002</v>
      </c>
      <c r="F18" s="14">
        <f>SUM(F6:F17)</f>
        <v>272355298.85000002</v>
      </c>
      <c r="G18" s="14">
        <f t="shared" ref="G18:H18" si="4">SUM(G6:G17)</f>
        <v>18067178.850000001</v>
      </c>
      <c r="H18" s="14">
        <f t="shared" si="4"/>
        <v>149803536.60000002</v>
      </c>
      <c r="I18" s="15" t="s">
        <v>24</v>
      </c>
    </row>
    <row r="20" spans="1:9" x14ac:dyDescent="0.15">
      <c r="F20" s="16"/>
    </row>
  </sheetData>
  <mergeCells count="1">
    <mergeCell ref="C6:C17"/>
  </mergeCells>
  <pageMargins left="0.7" right="0.7" top="0.75" bottom="0.75" header="0.3" footer="0.3"/>
  <pageSetup paperSize="9" scale="45" fitToHeight="0" orientation="landscape" r:id="rId1"/>
  <headerFooter>
    <oddHeader xml:space="preserve">&amp;R&amp;G
ASSEMBLEIA LEGISLATIVA DO ESTADO DE RONDÔNIA
Secretaria de Planejamento e Orçamento
Demonstativo Consolidado da Receita - Exercício 2023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DUODÉCIMOS RECEBIDOS em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Henrique Schumacher de Sousa</dc:creator>
  <cp:lastModifiedBy>Pablo Henrique Schumacher de Sousa</cp:lastModifiedBy>
  <dcterms:created xsi:type="dcterms:W3CDTF">2023-09-15T14:53:50Z</dcterms:created>
  <dcterms:modified xsi:type="dcterms:W3CDTF">2023-09-15T14:54:21Z</dcterms:modified>
</cp:coreProperties>
</file>